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Số liệu 1.1.2018 đến 31.5.2025\"/>
    </mc:Choice>
  </mc:AlternateContent>
  <bookViews>
    <workbookView xWindow="0" yWindow="0" windowWidth="20490" windowHeight="7650"/>
  </bookViews>
  <sheets>
    <sheet name="Cá nhân ký hợp đồng với TT 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C39" i="1"/>
  <c r="B39" i="1" s="1"/>
  <c r="D38" i="1"/>
  <c r="C38" i="1"/>
  <c r="B38" i="1" s="1"/>
  <c r="D37" i="1"/>
  <c r="C37" i="1"/>
  <c r="B37" i="1" s="1"/>
  <c r="D36" i="1"/>
  <c r="C36" i="1"/>
  <c r="B36" i="1" s="1"/>
  <c r="D35" i="1"/>
  <c r="C35" i="1"/>
  <c r="B35" i="1" s="1"/>
  <c r="D34" i="1"/>
  <c r="B34" i="1" s="1"/>
  <c r="C34" i="1"/>
  <c r="D33" i="1"/>
  <c r="C33" i="1"/>
  <c r="B33" i="1" s="1"/>
  <c r="D32" i="1"/>
  <c r="C32" i="1"/>
  <c r="B32" i="1" s="1"/>
  <c r="D31" i="1"/>
  <c r="C31" i="1"/>
  <c r="B31" i="1"/>
  <c r="D30" i="1"/>
  <c r="C30" i="1"/>
  <c r="B30" i="1"/>
  <c r="D29" i="1"/>
  <c r="C29" i="1"/>
  <c r="B29" i="1" s="1"/>
  <c r="D28" i="1"/>
  <c r="C28" i="1"/>
  <c r="B28" i="1" s="1"/>
  <c r="D27" i="1"/>
  <c r="C27" i="1"/>
  <c r="B27" i="1"/>
  <c r="D26" i="1"/>
  <c r="B26" i="1" s="1"/>
  <c r="C26" i="1"/>
  <c r="D25" i="1"/>
  <c r="B25" i="1" s="1"/>
  <c r="C25" i="1"/>
  <c r="D24" i="1"/>
  <c r="C24" i="1"/>
  <c r="B24" i="1" s="1"/>
  <c r="D23" i="1"/>
  <c r="C23" i="1"/>
  <c r="B23" i="1"/>
  <c r="D22" i="1"/>
  <c r="C22" i="1"/>
  <c r="B22" i="1"/>
  <c r="D21" i="1"/>
  <c r="C21" i="1"/>
  <c r="B21" i="1" s="1"/>
  <c r="D20" i="1"/>
  <c r="C20" i="1"/>
  <c r="B20" i="1" s="1"/>
  <c r="D19" i="1"/>
  <c r="C19" i="1"/>
  <c r="B19" i="1"/>
  <c r="D18" i="1"/>
  <c r="B18" i="1" s="1"/>
  <c r="C18" i="1"/>
  <c r="D17" i="1"/>
  <c r="C17" i="1"/>
  <c r="B17" i="1"/>
  <c r="D16" i="1"/>
  <c r="C16" i="1"/>
  <c r="B16" i="1" s="1"/>
  <c r="D15" i="1"/>
  <c r="C15" i="1"/>
  <c r="B15" i="1"/>
  <c r="D14" i="1"/>
  <c r="C14" i="1"/>
  <c r="B14" i="1"/>
  <c r="D13" i="1"/>
  <c r="C13" i="1"/>
  <c r="B13" i="1" s="1"/>
  <c r="D12" i="1"/>
  <c r="C12" i="1"/>
  <c r="B12" i="1" s="1"/>
  <c r="D11" i="1"/>
  <c r="C11" i="1"/>
  <c r="B11" i="1"/>
  <c r="D10" i="1"/>
  <c r="B10" i="1" s="1"/>
  <c r="C10" i="1"/>
  <c r="D9" i="1"/>
  <c r="C9" i="1"/>
  <c r="B9" i="1"/>
  <c r="D8" i="1"/>
  <c r="D5" i="1" s="1"/>
  <c r="C8" i="1"/>
  <c r="B8" i="1"/>
  <c r="D7" i="1"/>
  <c r="C7" i="1"/>
  <c r="B7" i="1"/>
  <c r="D6" i="1"/>
  <c r="C6" i="1"/>
  <c r="B6" i="1"/>
  <c r="B5" i="1" l="1"/>
  <c r="C5" i="1"/>
</calcChain>
</file>

<file path=xl/sharedStrings.xml><?xml version="1.0" encoding="utf-8"?>
<sst xmlns="http://schemas.openxmlformats.org/spreadsheetml/2006/main" count="41" uniqueCount="41">
  <si>
    <t xml:space="preserve">Số liệu cá nhân ký Hợp đồng thực hiện TGPL với Trung tâm </t>
  </si>
  <si>
    <t>Tỉnh</t>
  </si>
  <si>
    <t xml:space="preserve">Tổng số </t>
  </si>
  <si>
    <t>Luật sư ký 
Hợp đồng</t>
  </si>
  <si>
    <t>Cộng tác viên ký Hợp đồng</t>
  </si>
  <si>
    <t>Tổng cộng</t>
  </si>
  <si>
    <t xml:space="preserve"> An Giang</t>
  </si>
  <si>
    <t>Bắc Ninh</t>
  </si>
  <si>
    <t>Cà Mau</t>
  </si>
  <si>
    <t xml:space="preserve"> Cao Bằng</t>
  </si>
  <si>
    <t xml:space="preserve"> Cần Thơ</t>
  </si>
  <si>
    <t>Đà Nẵng</t>
  </si>
  <si>
    <t>Đắk Lắk</t>
  </si>
  <si>
    <t>Điện Biên</t>
  </si>
  <si>
    <t>Đồng Nai</t>
  </si>
  <si>
    <t xml:space="preserve"> Đồng Tháp</t>
  </si>
  <si>
    <t>Gia Lai</t>
  </si>
  <si>
    <t>Hà Nội</t>
  </si>
  <si>
    <t>Hà Tĩnh</t>
  </si>
  <si>
    <t>Hưng Yên</t>
  </si>
  <si>
    <t>Hải Phòng</t>
  </si>
  <si>
    <t>Hồ Chí Minh</t>
  </si>
  <si>
    <t>Khánh Hòa</t>
  </si>
  <si>
    <t>Lai Châu</t>
  </si>
  <si>
    <t>Lạng Sơn</t>
  </si>
  <si>
    <t>Lào Cai</t>
  </si>
  <si>
    <t>Lâm Đồng</t>
  </si>
  <si>
    <t>Nghệ An</t>
  </si>
  <si>
    <t>Ninh Bình</t>
  </si>
  <si>
    <t>Phú Thọ</t>
  </si>
  <si>
    <t>Quảng Ngãi</t>
  </si>
  <si>
    <t>Quảng Ninh</t>
  </si>
  <si>
    <t>Quảng Trị</t>
  </si>
  <si>
    <t>Sơn La</t>
  </si>
  <si>
    <t>Tây Ninh</t>
  </si>
  <si>
    <t>Thái Nguyên</t>
  </si>
  <si>
    <t>Thanh Hóa</t>
  </si>
  <si>
    <t>Thừa Thiên Huế</t>
  </si>
  <si>
    <t>Tuyên Quang</t>
  </si>
  <si>
    <t>Vĩnh Long</t>
  </si>
  <si>
    <t>Cá nhân ký Hợp đồng thực hiện TGPL 
với Trung tâm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</si>
</sst>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(0\)"/>
  </numFmts>
  <fonts count="8" x14ac:knownFonts="1">
    <font>
      <sz val="11"/>
      <color rgb="FF000000"/>
      <name val="Calibri"/>
      <scheme val="minor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u/>
      <sz val="14"/>
      <color theme="10"/>
      <name val="Times New Roman"/>
      <family val="1"/>
    </font>
    <font>
      <sz val="13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2" fillId="0" borderId="0" xfId="0" applyFont="1" applyAlignment="1"/>
    <xf numFmtId="0" fontId="5" fillId="0" borderId="5" xfId="0" applyFont="1" applyBorder="1"/>
    <xf numFmtId="0" fontId="4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4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wrapText="1"/>
    </xf>
    <xf numFmtId="0" fontId="6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0" fontId="3" fillId="3" borderId="0" xfId="0" applyFont="1" applyFill="1" applyAlignme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h&#7889;ng%20k&#234;%20c&#225;%20nh&#226;n%20k&#253;%20H&#272;%20TGPL%20v&#7899;i%20Trung%20t&#226;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ối chiếu Cục KHTC"/>
      <sheetName val="Tổng cộng đến 31.12"/>
      <sheetName val="An Giang"/>
      <sheetName val="Vũng Tàu"/>
      <sheetName val="Bạc Liêu"/>
      <sheetName val="Bắc Giang"/>
      <sheetName val="Bắc Kạn"/>
      <sheetName val="Bắc Ninh"/>
      <sheetName val="Bến Tre"/>
      <sheetName val="Bình Dương"/>
      <sheetName val="Bình Định"/>
      <sheetName val="Bình Phước"/>
      <sheetName val="Bình Thuận"/>
      <sheetName val="Cà Mau"/>
      <sheetName val="Cao Bằng"/>
      <sheetName val="Cần Thơ"/>
      <sheetName val="Đà Nẵng"/>
      <sheetName val="Đắk Lắk"/>
      <sheetName val="Đắk Nông"/>
      <sheetName val="Đồng Nai"/>
      <sheetName val="Đồng Tháp"/>
      <sheetName val="Gia Lai"/>
      <sheetName val="Hà Giang"/>
      <sheetName val="Hà Nam"/>
      <sheetName val="Hà Tĩnh"/>
      <sheetName val="Hưng Yên"/>
      <sheetName val="Hải Dương"/>
      <sheetName val="Hà Nội"/>
      <sheetName val="Hậu Giang"/>
      <sheetName val="Hòa Bình"/>
      <sheetName val="Hải Phòng"/>
      <sheetName val="Điện Biên"/>
      <sheetName val="Hồ Chí Minh"/>
      <sheetName val="Khánh Hòa"/>
      <sheetName val="Kiên Giang"/>
      <sheetName val="Kon Tum"/>
      <sheetName val="Lai Châu"/>
      <sheetName val="Lạng Sơn"/>
      <sheetName val="Lào Cai"/>
      <sheetName val="Lâm Đồng"/>
      <sheetName val="Long An"/>
      <sheetName val="Nam Định"/>
      <sheetName val="Nghệ An"/>
      <sheetName val="Ninh Bình"/>
      <sheetName val="Ninh Thuận"/>
      <sheetName val="Phú Thọ"/>
      <sheetName val="Phú Yên"/>
      <sheetName val="Quảng Bình"/>
      <sheetName val="Quảng Nam"/>
      <sheetName val="Quảng Ngãi"/>
      <sheetName val="Quảng Ninh"/>
      <sheetName val="Quảng Trị"/>
      <sheetName val="Sóc Trăng"/>
      <sheetName val="Sơn La"/>
      <sheetName val="Tây Ninh"/>
      <sheetName val="Thái Bình"/>
      <sheetName val="Thái Nguyên"/>
      <sheetName val="Thanh Hóa"/>
      <sheetName val="Thừa Thiên Huế"/>
      <sheetName val="Tiền Giang"/>
      <sheetName val="Trà Vinh"/>
      <sheetName val="Tuyên Quang"/>
      <sheetName val="Vĩnh Long"/>
      <sheetName val="Vĩnh Phúc"/>
      <sheetName val="Yên Bái"/>
    </sheetNames>
    <sheetDataSet>
      <sheetData sheetId="0" refreshError="1"/>
      <sheetData sheetId="1" refreshError="1"/>
      <sheetData sheetId="2">
        <row r="18">
          <cell r="O18">
            <v>3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8">
          <cell r="O18">
            <v>0</v>
          </cell>
        </row>
      </sheetData>
      <sheetData sheetId="14">
        <row r="18">
          <cell r="N18">
            <v>8</v>
          </cell>
        </row>
      </sheetData>
      <sheetData sheetId="15"/>
      <sheetData sheetId="16"/>
      <sheetData sheetId="17"/>
      <sheetData sheetId="18" refreshError="1"/>
      <sheetData sheetId="19"/>
      <sheetData sheetId="20">
        <row r="18">
          <cell r="O18">
            <v>12</v>
          </cell>
        </row>
      </sheetData>
      <sheetData sheetId="21"/>
      <sheetData sheetId="22" refreshError="1"/>
      <sheetData sheetId="23" refreshError="1"/>
      <sheetData sheetId="24">
        <row r="18">
          <cell r="N18">
            <v>1</v>
          </cell>
        </row>
      </sheetData>
      <sheetData sheetId="25"/>
      <sheetData sheetId="26" refreshError="1"/>
      <sheetData sheetId="27"/>
      <sheetData sheetId="28"/>
      <sheetData sheetId="29" refreshError="1"/>
      <sheetData sheetId="30" refreshError="1"/>
      <sheetData sheetId="31">
        <row r="18">
          <cell r="N18">
            <v>9</v>
          </cell>
        </row>
      </sheetData>
      <sheetData sheetId="32"/>
      <sheetData sheetId="33"/>
      <sheetData sheetId="34" refreshError="1"/>
      <sheetData sheetId="35" refreshError="1"/>
      <sheetData sheetId="36">
        <row r="18">
          <cell r="N18">
            <v>5</v>
          </cell>
        </row>
      </sheetData>
      <sheetData sheetId="37">
        <row r="18">
          <cell r="N18">
            <v>19</v>
          </cell>
        </row>
      </sheetData>
      <sheetData sheetId="38"/>
      <sheetData sheetId="39"/>
      <sheetData sheetId="40" refreshError="1"/>
      <sheetData sheetId="41" refreshError="1"/>
      <sheetData sheetId="42">
        <row r="18">
          <cell r="N18">
            <v>13</v>
          </cell>
        </row>
      </sheetData>
      <sheetData sheetId="43">
        <row r="18">
          <cell r="O18">
            <v>0</v>
          </cell>
        </row>
      </sheetData>
      <sheetData sheetId="44" refreshError="1"/>
      <sheetData sheetId="45"/>
      <sheetData sheetId="46" refreshError="1"/>
      <sheetData sheetId="47" refreshError="1"/>
      <sheetData sheetId="48" refreshError="1"/>
      <sheetData sheetId="49"/>
      <sheetData sheetId="50">
        <row r="18">
          <cell r="N18">
            <v>17</v>
          </cell>
        </row>
      </sheetData>
      <sheetData sheetId="51">
        <row r="18">
          <cell r="N18">
            <v>2</v>
          </cell>
        </row>
      </sheetData>
      <sheetData sheetId="52" refreshError="1"/>
      <sheetData sheetId="53">
        <row r="18">
          <cell r="N18">
            <v>14</v>
          </cell>
          <cell r="O18">
            <v>7</v>
          </cell>
        </row>
      </sheetData>
      <sheetData sheetId="54"/>
      <sheetData sheetId="55" refreshError="1"/>
      <sheetData sheetId="56"/>
      <sheetData sheetId="57"/>
      <sheetData sheetId="58">
        <row r="18">
          <cell r="N18">
            <v>5</v>
          </cell>
        </row>
      </sheetData>
      <sheetData sheetId="59" refreshError="1"/>
      <sheetData sheetId="60" refreshError="1"/>
      <sheetData sheetId="61"/>
      <sheetData sheetId="62"/>
      <sheetData sheetId="63" refreshError="1"/>
      <sheetData sheetId="6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</sheetPr>
  <dimension ref="A1:AC968"/>
  <sheetViews>
    <sheetView tabSelected="1" topLeftCell="A25" zoomScaleNormal="100" workbookViewId="0">
      <selection activeCell="P7" sqref="P7"/>
    </sheetView>
  </sheetViews>
  <sheetFormatPr defaultColWidth="14.42578125" defaultRowHeight="15" customHeight="1" x14ac:dyDescent="0.25"/>
  <cols>
    <col min="1" max="1" width="19.85546875" style="6" customWidth="1"/>
    <col min="2" max="2" width="20.140625" style="6" customWidth="1"/>
    <col min="3" max="3" width="23.140625" style="6" customWidth="1"/>
    <col min="4" max="4" width="19" style="6" customWidth="1"/>
    <col min="5" max="5" width="6.140625" style="6" customWidth="1"/>
    <col min="6" max="6" width="6.5703125" style="6" hidden="1" customWidth="1"/>
    <col min="7" max="7" width="7.5703125" style="6" hidden="1" customWidth="1"/>
    <col min="8" max="9" width="7.7109375" style="6" hidden="1" customWidth="1"/>
    <col min="10" max="10" width="7" style="6" hidden="1" customWidth="1"/>
    <col min="11" max="11" width="6.28515625" style="6" customWidth="1"/>
    <col min="12" max="29" width="7.7109375" style="6" customWidth="1"/>
    <col min="30" max="16384" width="14.42578125" style="6"/>
  </cols>
  <sheetData>
    <row r="1" spans="1:29" ht="48" customHeight="1" x14ac:dyDescent="0.3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4"/>
      <c r="Z1" s="4"/>
      <c r="AA1" s="4"/>
      <c r="AB1" s="4"/>
      <c r="AC1" s="4"/>
    </row>
    <row r="2" spans="1:29" ht="37.5" customHeight="1" x14ac:dyDescent="0.3">
      <c r="A2" s="7" t="s">
        <v>1</v>
      </c>
      <c r="B2" s="8" t="s">
        <v>40</v>
      </c>
      <c r="C2" s="9"/>
      <c r="D2" s="10"/>
      <c r="E2" s="11"/>
      <c r="F2" s="11"/>
      <c r="G2" s="11"/>
    </row>
    <row r="3" spans="1:29" ht="40.5" customHeight="1" x14ac:dyDescent="0.3">
      <c r="A3" s="12"/>
      <c r="B3" s="13" t="s">
        <v>2</v>
      </c>
      <c r="C3" s="14" t="s">
        <v>3</v>
      </c>
      <c r="D3" s="14" t="s">
        <v>4</v>
      </c>
      <c r="E3" s="11"/>
      <c r="F3" s="11"/>
      <c r="G3" s="11"/>
    </row>
    <row r="4" spans="1:29" ht="21.75" customHeight="1" x14ac:dyDescent="0.3">
      <c r="A4" s="15"/>
      <c r="B4" s="15"/>
      <c r="C4" s="15"/>
      <c r="D4" s="15"/>
      <c r="E4" s="11"/>
      <c r="F4" s="11"/>
      <c r="G4" s="11"/>
    </row>
    <row r="5" spans="1:29" ht="33.75" customHeight="1" x14ac:dyDescent="0.3">
      <c r="A5" s="16" t="s">
        <v>5</v>
      </c>
      <c r="B5" s="17">
        <f>SUM(B6:B39)</f>
        <v>728</v>
      </c>
      <c r="C5" s="17">
        <f>SUM(C6:C39)</f>
        <v>706</v>
      </c>
      <c r="D5" s="17">
        <f>SUM(D6:D39)</f>
        <v>22</v>
      </c>
      <c r="E5" s="11"/>
      <c r="F5" s="11"/>
      <c r="G5" s="11"/>
    </row>
    <row r="6" spans="1:29" ht="30" customHeight="1" x14ac:dyDescent="0.3">
      <c r="A6" s="18" t="s">
        <v>6</v>
      </c>
      <c r="B6" s="19">
        <f>C6+D6</f>
        <v>36</v>
      </c>
      <c r="C6" s="19">
        <f>18+15</f>
        <v>33</v>
      </c>
      <c r="D6" s="19">
        <f>'[1]An Giang'!O18</f>
        <v>3</v>
      </c>
      <c r="E6" s="11"/>
      <c r="F6" s="11"/>
      <c r="G6" s="11"/>
    </row>
    <row r="7" spans="1:29" ht="30" customHeight="1" x14ac:dyDescent="0.3">
      <c r="A7" s="20" t="s">
        <v>7</v>
      </c>
      <c r="B7" s="21">
        <f t="shared" ref="B7:B39" si="0">C7+D7</f>
        <v>23</v>
      </c>
      <c r="C7" s="22">
        <f>3+20</f>
        <v>23</v>
      </c>
      <c r="D7" s="22">
        <f>'[1]Bắc Ninh'!O18</f>
        <v>0</v>
      </c>
      <c r="E7" s="11"/>
      <c r="F7" s="11"/>
      <c r="G7" s="11"/>
    </row>
    <row r="8" spans="1:29" ht="30" customHeight="1" x14ac:dyDescent="0.3">
      <c r="A8" s="20" t="s">
        <v>8</v>
      </c>
      <c r="B8" s="21">
        <f t="shared" si="0"/>
        <v>26</v>
      </c>
      <c r="C8" s="23">
        <f>21+5</f>
        <v>26</v>
      </c>
      <c r="D8" s="23">
        <f>'[1]Cà Mau'!O18</f>
        <v>0</v>
      </c>
      <c r="E8" s="11"/>
      <c r="F8" s="11"/>
      <c r="G8" s="11"/>
    </row>
    <row r="9" spans="1:29" ht="30" customHeight="1" x14ac:dyDescent="0.3">
      <c r="A9" s="20" t="s">
        <v>9</v>
      </c>
      <c r="B9" s="21">
        <f t="shared" si="0"/>
        <v>8</v>
      </c>
      <c r="C9" s="23">
        <f>'[1]Cao Bằng'!N18</f>
        <v>8</v>
      </c>
      <c r="D9" s="23">
        <f>'[1]Cao Bằng'!O18</f>
        <v>0</v>
      </c>
      <c r="E9" s="11"/>
      <c r="F9" s="11"/>
      <c r="G9" s="11"/>
    </row>
    <row r="10" spans="1:29" ht="30" customHeight="1" x14ac:dyDescent="0.3">
      <c r="A10" s="20" t="s">
        <v>10</v>
      </c>
      <c r="B10" s="21">
        <f t="shared" si="0"/>
        <v>25</v>
      </c>
      <c r="C10" s="23">
        <f>5+14+6</f>
        <v>25</v>
      </c>
      <c r="D10" s="23">
        <f>'[1]Cần Thơ'!O18</f>
        <v>0</v>
      </c>
      <c r="E10" s="11"/>
      <c r="F10" s="11"/>
      <c r="G10" s="11"/>
    </row>
    <row r="11" spans="1:29" ht="30" customHeight="1" x14ac:dyDescent="0.3">
      <c r="A11" s="20" t="s">
        <v>11</v>
      </c>
      <c r="B11" s="21">
        <f t="shared" si="0"/>
        <v>48</v>
      </c>
      <c r="C11" s="23">
        <f>30+18</f>
        <v>48</v>
      </c>
      <c r="D11" s="23">
        <f>'[1]Đà Nẵng'!O18</f>
        <v>0</v>
      </c>
      <c r="E11" s="11"/>
      <c r="F11" s="11"/>
      <c r="G11" s="11"/>
    </row>
    <row r="12" spans="1:29" ht="30" customHeight="1" x14ac:dyDescent="0.3">
      <c r="A12" s="20" t="s">
        <v>12</v>
      </c>
      <c r="B12" s="21">
        <f t="shared" si="0"/>
        <v>14</v>
      </c>
      <c r="C12" s="23">
        <f>4+10</f>
        <v>14</v>
      </c>
      <c r="D12" s="23">
        <f>'[1]Đắk Lắk'!O18</f>
        <v>0</v>
      </c>
      <c r="E12" s="11"/>
      <c r="F12" s="11"/>
      <c r="G12" s="11"/>
    </row>
    <row r="13" spans="1:29" ht="30" customHeight="1" x14ac:dyDescent="0.3">
      <c r="A13" s="20" t="s">
        <v>13</v>
      </c>
      <c r="B13" s="21">
        <f t="shared" si="0"/>
        <v>9</v>
      </c>
      <c r="C13" s="23">
        <f>'[1]Điện Biên'!N18</f>
        <v>9</v>
      </c>
      <c r="D13" s="23">
        <f>'[1]Điện Biên'!O18</f>
        <v>0</v>
      </c>
      <c r="E13" s="11"/>
      <c r="F13" s="11"/>
      <c r="G13" s="11"/>
    </row>
    <row r="14" spans="1:29" ht="30" customHeight="1" x14ac:dyDescent="0.3">
      <c r="A14" s="20" t="s">
        <v>14</v>
      </c>
      <c r="B14" s="21">
        <f t="shared" si="0"/>
        <v>8</v>
      </c>
      <c r="C14" s="23">
        <f>6+2</f>
        <v>8</v>
      </c>
      <c r="D14" s="23">
        <f>'[1]Đồng Nai'!O18</f>
        <v>0</v>
      </c>
      <c r="E14" s="11"/>
      <c r="F14" s="11"/>
      <c r="G14" s="11"/>
    </row>
    <row r="15" spans="1:29" ht="30" customHeight="1" x14ac:dyDescent="0.3">
      <c r="A15" s="18" t="s">
        <v>15</v>
      </c>
      <c r="B15" s="19">
        <f t="shared" si="0"/>
        <v>57</v>
      </c>
      <c r="C15" s="24">
        <f>44+1</f>
        <v>45</v>
      </c>
      <c r="D15" s="24">
        <f>'[1]Đồng Tháp'!O18</f>
        <v>12</v>
      </c>
      <c r="E15" s="11"/>
      <c r="F15" s="11"/>
      <c r="G15" s="11"/>
    </row>
    <row r="16" spans="1:29" ht="30" customHeight="1" x14ac:dyDescent="0.3">
      <c r="A16" s="20" t="s">
        <v>16</v>
      </c>
      <c r="B16" s="21">
        <f t="shared" si="0"/>
        <v>15</v>
      </c>
      <c r="C16" s="23">
        <f>14+1</f>
        <v>15</v>
      </c>
      <c r="D16" s="23">
        <f>'[1]Gia Lai'!O18</f>
        <v>0</v>
      </c>
      <c r="E16" s="11"/>
      <c r="F16" s="11"/>
      <c r="G16" s="11"/>
    </row>
    <row r="17" spans="1:23" ht="30" customHeight="1" x14ac:dyDescent="0.3">
      <c r="A17" s="20" t="s">
        <v>17</v>
      </c>
      <c r="B17" s="21">
        <f t="shared" si="0"/>
        <v>0</v>
      </c>
      <c r="C17" s="23">
        <f>'[1]Hà Nội'!N18</f>
        <v>0</v>
      </c>
      <c r="D17" s="23">
        <f>'[1]Hà Nội'!O18</f>
        <v>0</v>
      </c>
      <c r="E17" s="11"/>
      <c r="F17" s="11"/>
      <c r="G17" s="11"/>
    </row>
    <row r="18" spans="1:23" ht="30" customHeight="1" x14ac:dyDescent="0.3">
      <c r="A18" s="20" t="s">
        <v>18</v>
      </c>
      <c r="B18" s="21">
        <f t="shared" si="0"/>
        <v>1</v>
      </c>
      <c r="C18" s="23">
        <f>'[1]Hà Tĩnh'!N18</f>
        <v>1</v>
      </c>
      <c r="D18" s="23">
        <f>'[1]Hà Tĩnh'!O18</f>
        <v>0</v>
      </c>
      <c r="E18" s="11"/>
      <c r="F18" s="11"/>
      <c r="G18" s="11"/>
    </row>
    <row r="19" spans="1:23" s="27" customFormat="1" ht="30" customHeight="1" x14ac:dyDescent="0.3">
      <c r="A19" s="20" t="s">
        <v>19</v>
      </c>
      <c r="B19" s="21">
        <f t="shared" si="0"/>
        <v>9</v>
      </c>
      <c r="C19" s="21">
        <f>8+1</f>
        <v>9</v>
      </c>
      <c r="D19" s="21">
        <f>'[1]Hưng Yên'!O18</f>
        <v>0</v>
      </c>
      <c r="E19" s="25"/>
      <c r="F19" s="25"/>
      <c r="G19" s="25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spans="1:23" ht="30" customHeight="1" x14ac:dyDescent="0.3">
      <c r="A20" s="20" t="s">
        <v>20</v>
      </c>
      <c r="B20" s="21">
        <f t="shared" si="0"/>
        <v>10</v>
      </c>
      <c r="C20" s="23">
        <f>6+4</f>
        <v>10</v>
      </c>
      <c r="D20" s="23">
        <f>'[1]Hậu Giang'!O18</f>
        <v>0</v>
      </c>
      <c r="E20" s="11"/>
      <c r="F20" s="11"/>
      <c r="G20" s="11"/>
    </row>
    <row r="21" spans="1:23" ht="30" customHeight="1" x14ac:dyDescent="0.3">
      <c r="A21" s="20" t="s">
        <v>21</v>
      </c>
      <c r="B21" s="21">
        <f t="shared" si="0"/>
        <v>204</v>
      </c>
      <c r="C21" s="23">
        <f>191+13</f>
        <v>204</v>
      </c>
      <c r="D21" s="23">
        <f>'[1]Hồ Chí Minh'!O18</f>
        <v>0</v>
      </c>
      <c r="E21" s="11"/>
      <c r="F21" s="11"/>
      <c r="G21" s="11"/>
    </row>
    <row r="22" spans="1:23" ht="30" customHeight="1" x14ac:dyDescent="0.3">
      <c r="A22" s="20" t="s">
        <v>22</v>
      </c>
      <c r="B22" s="21">
        <f t="shared" si="0"/>
        <v>4</v>
      </c>
      <c r="C22" s="23">
        <f>2+2</f>
        <v>4</v>
      </c>
      <c r="D22" s="23">
        <f>'[1]Khánh Hòa'!O18</f>
        <v>0</v>
      </c>
      <c r="E22" s="11"/>
      <c r="F22" s="11"/>
      <c r="G22" s="11"/>
    </row>
    <row r="23" spans="1:23" ht="30" customHeight="1" x14ac:dyDescent="0.3">
      <c r="A23" s="20" t="s">
        <v>23</v>
      </c>
      <c r="B23" s="21">
        <f t="shared" si="0"/>
        <v>5</v>
      </c>
      <c r="C23" s="23">
        <f>'[1]Lai Châu'!N18</f>
        <v>5</v>
      </c>
      <c r="D23" s="23">
        <f>'[1]Lai Châu'!O18</f>
        <v>0</v>
      </c>
      <c r="E23" s="11"/>
      <c r="F23" s="11"/>
      <c r="G23" s="11"/>
    </row>
    <row r="24" spans="1:23" ht="30" customHeight="1" x14ac:dyDescent="0.3">
      <c r="A24" s="20" t="s">
        <v>24</v>
      </c>
      <c r="B24" s="21">
        <f t="shared" si="0"/>
        <v>19</v>
      </c>
      <c r="C24" s="23">
        <f>'[1]Lạng Sơn'!N18</f>
        <v>19</v>
      </c>
      <c r="D24" s="23">
        <f>'[1]Lạng Sơn'!O18</f>
        <v>0</v>
      </c>
      <c r="E24" s="11"/>
      <c r="F24" s="11"/>
      <c r="G24" s="11"/>
    </row>
    <row r="25" spans="1:23" ht="30" customHeight="1" x14ac:dyDescent="0.3">
      <c r="A25" s="20" t="s">
        <v>25</v>
      </c>
      <c r="B25" s="21">
        <f t="shared" si="0"/>
        <v>8</v>
      </c>
      <c r="C25" s="23">
        <f>2+6</f>
        <v>8</v>
      </c>
      <c r="D25" s="23">
        <f>'[1]Lào Cai'!O18</f>
        <v>0</v>
      </c>
      <c r="E25" s="11"/>
      <c r="F25" s="11"/>
      <c r="G25" s="11"/>
    </row>
    <row r="26" spans="1:23" ht="30" customHeight="1" x14ac:dyDescent="0.3">
      <c r="A26" s="20" t="s">
        <v>26</v>
      </c>
      <c r="B26" s="21">
        <f t="shared" si="0"/>
        <v>30</v>
      </c>
      <c r="C26" s="23">
        <f>7+4+19</f>
        <v>30</v>
      </c>
      <c r="D26" s="23">
        <f>'[1]Lâm Đồng'!O18</f>
        <v>0</v>
      </c>
      <c r="E26" s="11"/>
      <c r="F26" s="11"/>
      <c r="G26" s="11"/>
    </row>
    <row r="27" spans="1:23" ht="30" customHeight="1" x14ac:dyDescent="0.3">
      <c r="A27" s="20" t="s">
        <v>27</v>
      </c>
      <c r="B27" s="21">
        <f t="shared" si="0"/>
        <v>13</v>
      </c>
      <c r="C27" s="23">
        <f>'[1]Nghệ An'!N18</f>
        <v>13</v>
      </c>
      <c r="D27" s="23">
        <f>'[1]Nghệ An'!O18</f>
        <v>0</v>
      </c>
      <c r="E27" s="11"/>
      <c r="F27" s="11"/>
      <c r="G27" s="11"/>
    </row>
    <row r="28" spans="1:23" ht="30" customHeight="1" x14ac:dyDescent="0.3">
      <c r="A28" s="20" t="s">
        <v>28</v>
      </c>
      <c r="B28" s="21">
        <f t="shared" si="0"/>
        <v>10</v>
      </c>
      <c r="C28" s="23">
        <f>4+1+5</f>
        <v>10</v>
      </c>
      <c r="D28" s="23">
        <f>'[1]Ninh Bình'!O18</f>
        <v>0</v>
      </c>
      <c r="E28" s="11"/>
      <c r="F28" s="11"/>
      <c r="G28" s="11"/>
    </row>
    <row r="29" spans="1:23" ht="30" customHeight="1" x14ac:dyDescent="0.3">
      <c r="A29" s="20" t="s">
        <v>29</v>
      </c>
      <c r="B29" s="21">
        <f t="shared" si="0"/>
        <v>18</v>
      </c>
      <c r="C29" s="23">
        <f>6+11+1</f>
        <v>18</v>
      </c>
      <c r="D29" s="23">
        <f>'[1]Phú Thọ'!O18</f>
        <v>0</v>
      </c>
      <c r="E29" s="11"/>
      <c r="F29" s="11"/>
      <c r="G29" s="11"/>
    </row>
    <row r="30" spans="1:23" ht="30" customHeight="1" x14ac:dyDescent="0.3">
      <c r="A30" s="20" t="s">
        <v>30</v>
      </c>
      <c r="B30" s="21">
        <f t="shared" si="0"/>
        <v>10</v>
      </c>
      <c r="C30" s="23">
        <f>7+3</f>
        <v>10</v>
      </c>
      <c r="D30" s="23">
        <f>'[1]Quảng Ngãi'!O18</f>
        <v>0</v>
      </c>
      <c r="E30" s="11"/>
      <c r="F30" s="11"/>
      <c r="G30" s="11"/>
    </row>
    <row r="31" spans="1:23" ht="30" customHeight="1" x14ac:dyDescent="0.3">
      <c r="A31" s="20" t="s">
        <v>31</v>
      </c>
      <c r="B31" s="21">
        <f t="shared" si="0"/>
        <v>17</v>
      </c>
      <c r="C31" s="23">
        <f>'[1]Quảng Ninh'!N18</f>
        <v>17</v>
      </c>
      <c r="D31" s="23">
        <f>'[1]Quảng Ninh'!O18</f>
        <v>0</v>
      </c>
      <c r="E31" s="11"/>
      <c r="F31" s="11"/>
      <c r="G31" s="11"/>
    </row>
    <row r="32" spans="1:23" ht="30" customHeight="1" x14ac:dyDescent="0.3">
      <c r="A32" s="20" t="s">
        <v>32</v>
      </c>
      <c r="B32" s="21">
        <f t="shared" si="0"/>
        <v>2</v>
      </c>
      <c r="C32" s="23">
        <f>'[1]Quảng Trị'!N18</f>
        <v>2</v>
      </c>
      <c r="D32" s="23">
        <f>'[1]Quảng Trị'!O18</f>
        <v>0</v>
      </c>
      <c r="E32" s="11"/>
      <c r="F32" s="11"/>
      <c r="G32" s="11"/>
    </row>
    <row r="33" spans="1:25" ht="30" customHeight="1" x14ac:dyDescent="0.3">
      <c r="A33" s="18" t="s">
        <v>33</v>
      </c>
      <c r="B33" s="19">
        <f t="shared" si="0"/>
        <v>21</v>
      </c>
      <c r="C33" s="24">
        <f>'[1]Sơn La'!N18</f>
        <v>14</v>
      </c>
      <c r="D33" s="24">
        <f>'[1]Sơn La'!O18</f>
        <v>7</v>
      </c>
      <c r="E33" s="11"/>
      <c r="F33" s="11"/>
      <c r="G33" s="11"/>
    </row>
    <row r="34" spans="1:25" ht="30" customHeight="1" x14ac:dyDescent="0.3">
      <c r="A34" s="20" t="s">
        <v>34</v>
      </c>
      <c r="B34" s="21">
        <f t="shared" si="0"/>
        <v>18</v>
      </c>
      <c r="C34" s="23">
        <f>10+8</f>
        <v>18</v>
      </c>
      <c r="D34" s="23">
        <f>'[1]Tây Ninh'!O18</f>
        <v>0</v>
      </c>
      <c r="E34" s="11"/>
      <c r="F34" s="11"/>
      <c r="G34" s="11"/>
    </row>
    <row r="35" spans="1:25" ht="30" customHeight="1" x14ac:dyDescent="0.3">
      <c r="A35" s="20" t="s">
        <v>35</v>
      </c>
      <c r="B35" s="21">
        <f t="shared" si="0"/>
        <v>17</v>
      </c>
      <c r="C35" s="23">
        <f>15+2</f>
        <v>17</v>
      </c>
      <c r="D35" s="23">
        <f>'[1]Thái Nguyên'!O18</f>
        <v>0</v>
      </c>
      <c r="E35" s="11"/>
      <c r="F35" s="11"/>
      <c r="G35" s="11"/>
    </row>
    <row r="36" spans="1:25" ht="30" customHeight="1" x14ac:dyDescent="0.3">
      <c r="A36" s="20" t="s">
        <v>36</v>
      </c>
      <c r="B36" s="21">
        <f t="shared" si="0"/>
        <v>0</v>
      </c>
      <c r="C36" s="23">
        <f>'[1]Thanh Hóa'!N18</f>
        <v>0</v>
      </c>
      <c r="D36" s="23">
        <f>'[1]Thanh Hóa'!O18</f>
        <v>0</v>
      </c>
      <c r="E36" s="11"/>
      <c r="F36" s="11"/>
      <c r="G36" s="11"/>
    </row>
    <row r="37" spans="1:25" ht="30" customHeight="1" x14ac:dyDescent="0.3">
      <c r="A37" s="20" t="s">
        <v>37</v>
      </c>
      <c r="B37" s="21">
        <f t="shared" si="0"/>
        <v>5</v>
      </c>
      <c r="C37" s="23">
        <f>'[1]Thừa Thiên Huế'!N18</f>
        <v>5</v>
      </c>
      <c r="D37" s="23">
        <f>'[1]Thừa Thiên Huế'!O18</f>
        <v>0</v>
      </c>
      <c r="E37" s="11"/>
      <c r="F37" s="11"/>
      <c r="G37" s="11"/>
    </row>
    <row r="38" spans="1:25" ht="30" customHeight="1" x14ac:dyDescent="0.3">
      <c r="A38" s="20" t="s">
        <v>38</v>
      </c>
      <c r="B38" s="21">
        <f t="shared" si="0"/>
        <v>6</v>
      </c>
      <c r="C38" s="23">
        <f>2+4</f>
        <v>6</v>
      </c>
      <c r="D38" s="23">
        <f>'[1]Tuyên Quang'!O18</f>
        <v>0</v>
      </c>
      <c r="E38" s="11"/>
      <c r="F38" s="11"/>
      <c r="G38" s="11"/>
    </row>
    <row r="39" spans="1:25" ht="30" customHeight="1" x14ac:dyDescent="0.3">
      <c r="A39" s="20" t="s">
        <v>39</v>
      </c>
      <c r="B39" s="21">
        <f t="shared" si="0"/>
        <v>32</v>
      </c>
      <c r="C39" s="23">
        <f>3+5+24</f>
        <v>32</v>
      </c>
      <c r="D39" s="23">
        <f>'[1]Vĩnh Long'!O18</f>
        <v>0</v>
      </c>
      <c r="E39" s="11"/>
      <c r="F39" s="11"/>
      <c r="G39" s="11"/>
    </row>
    <row r="40" spans="1:25" ht="23.25" customHeight="1" x14ac:dyDescent="0.25">
      <c r="A40" s="2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</row>
    <row r="41" spans="1:25" ht="23.25" customHeight="1" x14ac:dyDescent="0.25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</row>
    <row r="42" spans="1:25" ht="23.25" customHeight="1" x14ac:dyDescent="0.25">
      <c r="A42" s="2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</row>
    <row r="43" spans="1:25" ht="23.25" customHeight="1" x14ac:dyDescent="0.25">
      <c r="A43" s="28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1:25" ht="23.25" customHeight="1" x14ac:dyDescent="0.25">
      <c r="A44" s="28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spans="1:25" ht="23.25" customHeight="1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ht="23.25" customHeight="1" x14ac:dyDescent="0.25">
      <c r="A46" s="28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</row>
    <row r="47" spans="1:25" ht="23.25" customHeight="1" x14ac:dyDescent="0.25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 ht="23.25" customHeight="1" x14ac:dyDescent="0.25">
      <c r="A48" s="2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25" ht="23.25" customHeight="1" x14ac:dyDescent="0.25">
      <c r="A49" s="28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</row>
    <row r="50" spans="1:25" ht="23.25" customHeight="1" x14ac:dyDescent="0.25">
      <c r="A50" s="28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</row>
    <row r="51" spans="1:25" ht="23.25" customHeight="1" x14ac:dyDescent="0.25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</row>
    <row r="52" spans="1:25" ht="23.25" customHeight="1" x14ac:dyDescent="0.25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</row>
    <row r="53" spans="1:25" ht="23.25" customHeight="1" x14ac:dyDescent="0.25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</row>
    <row r="54" spans="1:25" ht="23.25" customHeight="1" x14ac:dyDescent="0.25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</row>
    <row r="55" spans="1:25" ht="23.25" customHeight="1" x14ac:dyDescent="0.25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</row>
    <row r="56" spans="1:25" ht="23.25" customHeight="1" x14ac:dyDescent="0.25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</row>
    <row r="57" spans="1:25" ht="23.25" customHeight="1" x14ac:dyDescent="0.25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8" spans="1:25" ht="23.25" customHeight="1" x14ac:dyDescent="0.25">
      <c r="A58" s="28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:25" ht="23.25" customHeight="1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25" ht="23.25" customHeight="1" x14ac:dyDescent="0.25">
      <c r="A60" s="2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spans="1:25" ht="23.25" customHeight="1" x14ac:dyDescent="0.25">
      <c r="A61" s="28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spans="1:25" ht="23.25" customHeight="1" x14ac:dyDescent="0.25">
      <c r="A62" s="2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spans="1:25" ht="23.25" customHeight="1" x14ac:dyDescent="0.25">
      <c r="A63" s="2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spans="1:25" ht="23.25" customHeight="1" x14ac:dyDescent="0.25">
      <c r="A64" s="2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</row>
    <row r="65" spans="1:25" ht="23.25" customHeight="1" x14ac:dyDescent="0.25">
      <c r="A65" s="28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spans="1:25" ht="23.25" customHeight="1" x14ac:dyDescent="0.25">
      <c r="A66" s="28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</row>
    <row r="67" spans="1:25" ht="23.25" customHeight="1" x14ac:dyDescent="0.25">
      <c r="A67" s="28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</row>
    <row r="68" spans="1:25" ht="23.25" customHeight="1" x14ac:dyDescent="0.25">
      <c r="A68" s="28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</row>
    <row r="69" spans="1:25" ht="23.25" customHeight="1" x14ac:dyDescent="0.25">
      <c r="A69" s="28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</row>
    <row r="70" spans="1:25" ht="23.25" customHeight="1" x14ac:dyDescent="0.25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</row>
    <row r="71" spans="1:25" ht="23.25" customHeight="1" x14ac:dyDescent="0.25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</row>
    <row r="72" spans="1:25" ht="23.25" customHeight="1" x14ac:dyDescent="0.25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</row>
    <row r="73" spans="1:25" ht="23.25" customHeight="1" x14ac:dyDescent="0.25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</row>
    <row r="74" spans="1:25" ht="23.25" customHeight="1" x14ac:dyDescent="0.25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</row>
    <row r="75" spans="1:25" ht="23.25" customHeight="1" x14ac:dyDescent="0.25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</row>
    <row r="76" spans="1:25" ht="23.25" customHeight="1" x14ac:dyDescent="0.25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</row>
    <row r="77" spans="1:25" ht="23.25" customHeight="1" x14ac:dyDescent="0.25">
      <c r="A77" s="28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</row>
    <row r="78" spans="1:25" ht="23.25" customHeight="1" x14ac:dyDescent="0.25">
      <c r="A78" s="28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</row>
    <row r="79" spans="1:25" ht="23.25" customHeight="1" x14ac:dyDescent="0.25">
      <c r="A79" s="28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</row>
    <row r="80" spans="1:25" ht="23.25" customHeight="1" x14ac:dyDescent="0.25">
      <c r="A80" s="28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</row>
    <row r="81" spans="1:25" ht="23.25" customHeight="1" x14ac:dyDescent="0.25">
      <c r="A81" s="28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</row>
    <row r="82" spans="1:25" ht="23.25" customHeight="1" x14ac:dyDescent="0.25">
      <c r="A82" s="28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1:25" ht="23.25" customHeight="1" x14ac:dyDescent="0.25">
      <c r="A83" s="28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  <row r="84" spans="1:25" ht="23.25" customHeight="1" x14ac:dyDescent="0.25">
      <c r="A84" s="28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</row>
    <row r="85" spans="1:25" ht="23.25" customHeight="1" x14ac:dyDescent="0.25">
      <c r="A85" s="28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</row>
    <row r="86" spans="1:25" ht="23.25" customHeight="1" x14ac:dyDescent="0.25">
      <c r="A86" s="28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</row>
    <row r="87" spans="1:25" ht="23.25" customHeight="1" x14ac:dyDescent="0.25">
      <c r="A87" s="28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</row>
    <row r="88" spans="1:25" ht="23.25" customHeight="1" x14ac:dyDescent="0.25">
      <c r="A88" s="2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</row>
    <row r="89" spans="1:25" ht="23.25" customHeight="1" x14ac:dyDescent="0.25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</row>
    <row r="90" spans="1:25" ht="23.25" customHeight="1" x14ac:dyDescent="0.25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</row>
    <row r="91" spans="1:25" ht="23.25" customHeight="1" x14ac:dyDescent="0.25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</row>
    <row r="92" spans="1:25" ht="23.25" customHeight="1" x14ac:dyDescent="0.25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</row>
    <row r="93" spans="1:25" ht="23.25" customHeight="1" x14ac:dyDescent="0.25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</row>
    <row r="94" spans="1:25" ht="23.25" customHeight="1" x14ac:dyDescent="0.25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</row>
    <row r="95" spans="1:25" ht="23.25" customHeight="1" x14ac:dyDescent="0.25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</row>
    <row r="96" spans="1:25" ht="23.25" customHeight="1" x14ac:dyDescent="0.25">
      <c r="A96" s="28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</row>
    <row r="97" spans="1:25" ht="23.25" customHeight="1" x14ac:dyDescent="0.25">
      <c r="A97" s="28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</row>
    <row r="98" spans="1:25" ht="23.25" customHeight="1" x14ac:dyDescent="0.25">
      <c r="A98" s="28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</row>
    <row r="99" spans="1:25" ht="23.25" customHeight="1" x14ac:dyDescent="0.25">
      <c r="A99" s="28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</row>
    <row r="100" spans="1:25" ht="23.25" customHeight="1" x14ac:dyDescent="0.25">
      <c r="A100" s="28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</row>
    <row r="101" spans="1:25" ht="23.25" customHeight="1" x14ac:dyDescent="0.25">
      <c r="A101" s="28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</row>
    <row r="102" spans="1:25" ht="23.25" customHeight="1" x14ac:dyDescent="0.25">
      <c r="A102" s="28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</row>
    <row r="103" spans="1:25" ht="23.25" customHeight="1" x14ac:dyDescent="0.25">
      <c r="A103" s="28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</row>
    <row r="104" spans="1:25" ht="23.25" customHeight="1" x14ac:dyDescent="0.25">
      <c r="A104" s="28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</row>
    <row r="105" spans="1:25" ht="23.25" customHeight="1" x14ac:dyDescent="0.25">
      <c r="A105" s="28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</row>
    <row r="106" spans="1:25" ht="23.25" customHeight="1" x14ac:dyDescent="0.25">
      <c r="A106" s="28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</row>
    <row r="107" spans="1:25" ht="23.25" customHeight="1" x14ac:dyDescent="0.25">
      <c r="A107" s="28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</row>
    <row r="108" spans="1:25" ht="23.25" customHeight="1" x14ac:dyDescent="0.25">
      <c r="A108" s="28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</row>
    <row r="109" spans="1:25" ht="23.25" customHeight="1" x14ac:dyDescent="0.25">
      <c r="A109" s="28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</row>
    <row r="110" spans="1:25" ht="23.25" customHeight="1" x14ac:dyDescent="0.25">
      <c r="A110" s="28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</row>
    <row r="111" spans="1:25" ht="23.25" customHeight="1" x14ac:dyDescent="0.25">
      <c r="A111" s="28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</row>
    <row r="112" spans="1:25" ht="23.25" customHeight="1" x14ac:dyDescent="0.25">
      <c r="A112" s="28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</row>
    <row r="113" spans="1:25" ht="23.25" customHeight="1" x14ac:dyDescent="0.25">
      <c r="A113" s="28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</row>
    <row r="114" spans="1:25" ht="23.25" customHeight="1" x14ac:dyDescent="0.25">
      <c r="A114" s="28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</row>
    <row r="115" spans="1:25" ht="23.25" customHeight="1" x14ac:dyDescent="0.25">
      <c r="A115" s="28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</row>
    <row r="116" spans="1:25" ht="23.25" customHeight="1" x14ac:dyDescent="0.25">
      <c r="A116" s="28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</row>
    <row r="117" spans="1:25" ht="23.25" customHeight="1" x14ac:dyDescent="0.25">
      <c r="A117" s="28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</row>
    <row r="118" spans="1:25" ht="23.25" customHeight="1" x14ac:dyDescent="0.25">
      <c r="A118" s="28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</row>
    <row r="119" spans="1:25" ht="23.25" customHeight="1" x14ac:dyDescent="0.25">
      <c r="A119" s="28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</row>
    <row r="120" spans="1:25" ht="23.25" customHeight="1" x14ac:dyDescent="0.25">
      <c r="A120" s="28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</row>
    <row r="121" spans="1:25" ht="23.25" customHeight="1" x14ac:dyDescent="0.25">
      <c r="A121" s="28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</row>
    <row r="122" spans="1:25" ht="23.25" customHeight="1" x14ac:dyDescent="0.25">
      <c r="A122" s="28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</row>
    <row r="123" spans="1:25" ht="23.25" customHeight="1" x14ac:dyDescent="0.25">
      <c r="A123" s="28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</row>
    <row r="124" spans="1:25" ht="23.25" customHeight="1" x14ac:dyDescent="0.25">
      <c r="A124" s="28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</row>
    <row r="125" spans="1:25" ht="23.25" customHeight="1" x14ac:dyDescent="0.25">
      <c r="A125" s="28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</row>
    <row r="126" spans="1:25" ht="23.25" customHeight="1" x14ac:dyDescent="0.25">
      <c r="A126" s="28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</row>
    <row r="127" spans="1:25" ht="23.25" customHeight="1" x14ac:dyDescent="0.25">
      <c r="A127" s="28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</row>
    <row r="128" spans="1:25" ht="23.25" customHeight="1" x14ac:dyDescent="0.25">
      <c r="A128" s="2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</row>
    <row r="129" spans="1:25" ht="23.25" customHeight="1" x14ac:dyDescent="0.25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</row>
    <row r="130" spans="1:25" ht="23.25" customHeight="1" x14ac:dyDescent="0.25">
      <c r="A130" s="28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</row>
    <row r="131" spans="1:25" ht="23.25" customHeight="1" x14ac:dyDescent="0.25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</row>
    <row r="132" spans="1:25" ht="23.25" customHeight="1" x14ac:dyDescent="0.25">
      <c r="A132" s="28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</row>
    <row r="133" spans="1:25" ht="23.25" customHeight="1" x14ac:dyDescent="0.25">
      <c r="A133" s="28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</row>
    <row r="134" spans="1:25" ht="23.25" customHeight="1" x14ac:dyDescent="0.25">
      <c r="A134" s="28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</row>
    <row r="135" spans="1:25" ht="23.25" customHeight="1" x14ac:dyDescent="0.25">
      <c r="A135" s="28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</row>
    <row r="136" spans="1:25" ht="23.25" customHeight="1" x14ac:dyDescent="0.25">
      <c r="A136" s="28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</row>
    <row r="137" spans="1:25" ht="23.25" customHeight="1" x14ac:dyDescent="0.25">
      <c r="A137" s="28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</row>
    <row r="138" spans="1:25" ht="23.25" customHeight="1" x14ac:dyDescent="0.25">
      <c r="A138" s="28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</row>
    <row r="139" spans="1:25" ht="23.25" customHeight="1" x14ac:dyDescent="0.25">
      <c r="A139" s="28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</row>
    <row r="140" spans="1:25" ht="23.25" customHeight="1" x14ac:dyDescent="0.25">
      <c r="A140" s="28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</row>
    <row r="141" spans="1:25" ht="23.25" customHeight="1" x14ac:dyDescent="0.25">
      <c r="A141" s="28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</row>
    <row r="142" spans="1:25" ht="23.25" customHeight="1" x14ac:dyDescent="0.25">
      <c r="A142" s="28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</row>
    <row r="143" spans="1:25" ht="23.25" customHeight="1" x14ac:dyDescent="0.25">
      <c r="A143" s="28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</row>
    <row r="144" spans="1:25" ht="23.25" customHeight="1" x14ac:dyDescent="0.25">
      <c r="A144" s="28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</row>
    <row r="145" spans="1:25" ht="23.25" customHeight="1" x14ac:dyDescent="0.25">
      <c r="A145" s="28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</row>
    <row r="146" spans="1:25" ht="23.25" customHeight="1" x14ac:dyDescent="0.25">
      <c r="A146" s="28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</row>
    <row r="147" spans="1:25" ht="23.25" customHeight="1" x14ac:dyDescent="0.25">
      <c r="A147" s="28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</row>
    <row r="148" spans="1:25" ht="23.25" customHeight="1" x14ac:dyDescent="0.25">
      <c r="A148" s="2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</row>
    <row r="149" spans="1:25" ht="23.25" customHeight="1" x14ac:dyDescent="0.25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</row>
    <row r="150" spans="1:25" ht="23.25" customHeight="1" x14ac:dyDescent="0.25">
      <c r="A150" s="28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</row>
    <row r="151" spans="1:25" ht="23.25" customHeight="1" x14ac:dyDescent="0.25">
      <c r="A151" s="28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</row>
    <row r="152" spans="1:25" ht="23.25" customHeight="1" x14ac:dyDescent="0.25">
      <c r="A152" s="28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</row>
    <row r="153" spans="1:25" ht="23.25" customHeight="1" x14ac:dyDescent="0.25">
      <c r="A153" s="28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</row>
    <row r="154" spans="1:25" ht="23.25" customHeight="1" x14ac:dyDescent="0.25">
      <c r="A154" s="28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</row>
    <row r="155" spans="1:25" ht="23.25" customHeight="1" x14ac:dyDescent="0.25">
      <c r="A155" s="28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</row>
    <row r="156" spans="1:25" ht="23.25" customHeight="1" x14ac:dyDescent="0.25">
      <c r="A156" s="28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</row>
    <row r="157" spans="1:25" ht="23.25" customHeight="1" x14ac:dyDescent="0.25">
      <c r="A157" s="28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</row>
    <row r="158" spans="1:25" ht="23.25" customHeight="1" x14ac:dyDescent="0.25">
      <c r="A158" s="28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</row>
    <row r="159" spans="1:25" ht="23.25" customHeight="1" x14ac:dyDescent="0.25">
      <c r="A159" s="28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</row>
    <row r="160" spans="1:25" ht="23.25" customHeight="1" x14ac:dyDescent="0.25">
      <c r="A160" s="28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</row>
    <row r="161" spans="1:25" ht="23.25" customHeight="1" x14ac:dyDescent="0.25">
      <c r="A161" s="28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</row>
    <row r="162" spans="1:25" ht="23.25" customHeight="1" x14ac:dyDescent="0.25">
      <c r="A162" s="28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</row>
    <row r="163" spans="1:25" ht="23.25" customHeight="1" x14ac:dyDescent="0.25">
      <c r="A163" s="28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</row>
    <row r="164" spans="1:25" ht="23.25" customHeight="1" x14ac:dyDescent="0.25">
      <c r="A164" s="28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</row>
    <row r="165" spans="1:25" ht="23.25" customHeight="1" x14ac:dyDescent="0.25">
      <c r="A165" s="28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</row>
    <row r="166" spans="1:25" ht="23.25" customHeight="1" x14ac:dyDescent="0.25">
      <c r="A166" s="28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</row>
    <row r="167" spans="1:25" ht="23.25" customHeight="1" x14ac:dyDescent="0.25">
      <c r="A167" s="28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</row>
    <row r="168" spans="1:25" ht="23.25" customHeight="1" x14ac:dyDescent="0.25">
      <c r="A168" s="2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</row>
    <row r="169" spans="1:25" ht="23.25" customHeight="1" x14ac:dyDescent="0.25">
      <c r="A169" s="2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</row>
    <row r="170" spans="1:25" ht="23.25" customHeight="1" x14ac:dyDescent="0.25">
      <c r="A170" s="28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</row>
    <row r="171" spans="1:25" ht="23.25" customHeight="1" x14ac:dyDescent="0.25">
      <c r="A171" s="28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</row>
    <row r="172" spans="1:25" ht="23.25" customHeight="1" x14ac:dyDescent="0.25">
      <c r="A172" s="28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</row>
    <row r="173" spans="1:25" ht="23.25" customHeight="1" x14ac:dyDescent="0.25">
      <c r="A173" s="28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</row>
    <row r="174" spans="1:25" ht="23.25" customHeight="1" x14ac:dyDescent="0.25">
      <c r="A174" s="28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</row>
    <row r="175" spans="1:25" ht="23.25" customHeight="1" x14ac:dyDescent="0.25">
      <c r="A175" s="28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</row>
    <row r="176" spans="1:25" ht="23.25" customHeight="1" x14ac:dyDescent="0.25">
      <c r="A176" s="28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</row>
    <row r="177" spans="1:25" ht="23.25" customHeight="1" x14ac:dyDescent="0.25">
      <c r="A177" s="28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</row>
    <row r="178" spans="1:25" ht="23.25" customHeight="1" x14ac:dyDescent="0.25">
      <c r="A178" s="28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</row>
    <row r="179" spans="1:25" ht="23.25" customHeight="1" x14ac:dyDescent="0.25">
      <c r="A179" s="28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</row>
    <row r="180" spans="1:25" ht="23.25" customHeight="1" x14ac:dyDescent="0.25">
      <c r="A180" s="28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</row>
    <row r="181" spans="1:25" ht="23.25" customHeight="1" x14ac:dyDescent="0.25">
      <c r="A181" s="28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</row>
    <row r="182" spans="1:25" ht="23.25" customHeight="1" x14ac:dyDescent="0.25">
      <c r="A182" s="28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</row>
    <row r="183" spans="1:25" ht="23.25" customHeight="1" x14ac:dyDescent="0.25">
      <c r="A183" s="28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</row>
    <row r="184" spans="1:25" ht="23.25" customHeight="1" x14ac:dyDescent="0.25">
      <c r="A184" s="28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</row>
    <row r="185" spans="1:25" ht="23.25" customHeight="1" x14ac:dyDescent="0.25">
      <c r="A185" s="28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</row>
    <row r="186" spans="1:25" ht="23.25" customHeight="1" x14ac:dyDescent="0.25">
      <c r="A186" s="28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</row>
    <row r="187" spans="1:25" ht="23.25" customHeight="1" x14ac:dyDescent="0.25">
      <c r="A187" s="28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</row>
    <row r="188" spans="1:25" ht="23.25" customHeight="1" x14ac:dyDescent="0.25">
      <c r="A188" s="28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</row>
    <row r="189" spans="1:25" ht="23.25" customHeight="1" x14ac:dyDescent="0.25">
      <c r="A189" s="28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</row>
    <row r="190" spans="1:25" ht="23.25" customHeight="1" x14ac:dyDescent="0.25">
      <c r="A190" s="28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</row>
    <row r="191" spans="1:25" ht="23.25" customHeight="1" x14ac:dyDescent="0.25">
      <c r="A191" s="28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</row>
    <row r="192" spans="1:25" ht="23.25" customHeight="1" x14ac:dyDescent="0.25">
      <c r="A192" s="28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</row>
    <row r="193" spans="1:25" ht="23.25" customHeight="1" x14ac:dyDescent="0.25">
      <c r="A193" s="28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</row>
    <row r="194" spans="1:25" ht="23.25" customHeight="1" x14ac:dyDescent="0.25">
      <c r="A194" s="28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</row>
    <row r="195" spans="1:25" ht="23.25" customHeight="1" x14ac:dyDescent="0.25">
      <c r="A195" s="28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</row>
    <row r="196" spans="1:25" ht="23.25" customHeight="1" x14ac:dyDescent="0.25">
      <c r="A196" s="28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</row>
    <row r="197" spans="1:25" ht="23.25" customHeight="1" x14ac:dyDescent="0.25">
      <c r="A197" s="28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</row>
    <row r="198" spans="1:25" ht="23.25" customHeight="1" x14ac:dyDescent="0.25">
      <c r="A198" s="28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</row>
    <row r="199" spans="1:25" ht="23.25" customHeight="1" x14ac:dyDescent="0.25">
      <c r="A199" s="28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</row>
    <row r="200" spans="1:25" ht="23.25" customHeight="1" x14ac:dyDescent="0.25">
      <c r="A200" s="28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</row>
    <row r="201" spans="1:25" ht="23.25" customHeight="1" x14ac:dyDescent="0.25">
      <c r="A201" s="28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</row>
    <row r="202" spans="1:25" ht="23.25" customHeight="1" x14ac:dyDescent="0.25">
      <c r="A202" s="28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</row>
    <row r="203" spans="1:25" ht="23.25" customHeight="1" x14ac:dyDescent="0.25">
      <c r="A203" s="28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</row>
    <row r="204" spans="1:25" ht="23.25" customHeight="1" x14ac:dyDescent="0.25">
      <c r="A204" s="28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</row>
    <row r="205" spans="1:25" ht="23.25" customHeight="1" x14ac:dyDescent="0.25">
      <c r="A205" s="28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</row>
    <row r="206" spans="1:25" ht="23.25" customHeight="1" x14ac:dyDescent="0.25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</row>
    <row r="207" spans="1:25" ht="23.25" customHeight="1" x14ac:dyDescent="0.25">
      <c r="A207" s="28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</row>
    <row r="208" spans="1:25" ht="23.25" customHeight="1" x14ac:dyDescent="0.25">
      <c r="A208" s="2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</row>
    <row r="209" spans="1:25" ht="23.25" customHeight="1" x14ac:dyDescent="0.25">
      <c r="A209" s="28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</row>
    <row r="210" spans="1:25" ht="23.25" customHeight="1" x14ac:dyDescent="0.25">
      <c r="A210" s="28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</row>
    <row r="211" spans="1:25" ht="23.25" customHeight="1" x14ac:dyDescent="0.25">
      <c r="A211" s="28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</row>
    <row r="212" spans="1:25" ht="23.25" customHeight="1" x14ac:dyDescent="0.25">
      <c r="A212" s="28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</row>
    <row r="213" spans="1:25" ht="23.25" customHeight="1" x14ac:dyDescent="0.25">
      <c r="A213" s="28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</row>
    <row r="214" spans="1:25" ht="23.25" customHeight="1" x14ac:dyDescent="0.25">
      <c r="A214" s="28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</row>
    <row r="215" spans="1:25" ht="23.25" customHeight="1" x14ac:dyDescent="0.25">
      <c r="A215" s="28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</row>
    <row r="216" spans="1:25" ht="23.25" customHeight="1" x14ac:dyDescent="0.25">
      <c r="A216" s="28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</row>
    <row r="217" spans="1:25" ht="23.25" customHeight="1" x14ac:dyDescent="0.25">
      <c r="A217" s="28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</row>
    <row r="218" spans="1:25" ht="23.25" customHeight="1" x14ac:dyDescent="0.25">
      <c r="A218" s="28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</row>
    <row r="219" spans="1:25" ht="23.25" customHeight="1" x14ac:dyDescent="0.25">
      <c r="A219" s="28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</row>
    <row r="220" spans="1:25" ht="23.25" customHeight="1" x14ac:dyDescent="0.25">
      <c r="A220" s="28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</row>
    <row r="221" spans="1:25" ht="23.25" customHeight="1" x14ac:dyDescent="0.25">
      <c r="A221" s="28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</row>
    <row r="222" spans="1:25" ht="23.25" customHeight="1" x14ac:dyDescent="0.25">
      <c r="A222" s="28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</row>
    <row r="223" spans="1:25" ht="23.25" customHeight="1" x14ac:dyDescent="0.25">
      <c r="A223" s="28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</row>
    <row r="224" spans="1:25" ht="23.25" customHeight="1" x14ac:dyDescent="0.25">
      <c r="A224" s="28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</row>
    <row r="225" spans="1:25" ht="23.25" customHeight="1" x14ac:dyDescent="0.25">
      <c r="A225" s="28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</row>
    <row r="226" spans="1:25" ht="23.25" customHeight="1" x14ac:dyDescent="0.25">
      <c r="A226" s="28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</row>
    <row r="227" spans="1:25" ht="23.25" customHeight="1" x14ac:dyDescent="0.25">
      <c r="A227" s="28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</row>
    <row r="228" spans="1:25" ht="23.25" customHeight="1" x14ac:dyDescent="0.25">
      <c r="A228" s="28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</row>
    <row r="229" spans="1:25" ht="23.25" customHeight="1" x14ac:dyDescent="0.25">
      <c r="A229" s="28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</row>
    <row r="230" spans="1:25" ht="23.25" customHeight="1" x14ac:dyDescent="0.25">
      <c r="A230" s="28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</row>
    <row r="231" spans="1:25" ht="23.25" customHeight="1" x14ac:dyDescent="0.25">
      <c r="A231" s="28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</row>
    <row r="232" spans="1:25" ht="23.25" customHeight="1" x14ac:dyDescent="0.25">
      <c r="A232" s="28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</row>
    <row r="233" spans="1:25" ht="23.25" customHeight="1" x14ac:dyDescent="0.25">
      <c r="A233" s="28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</row>
    <row r="234" spans="1:25" ht="23.25" customHeight="1" x14ac:dyDescent="0.25">
      <c r="A234" s="28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</row>
    <row r="235" spans="1:25" ht="23.25" customHeight="1" x14ac:dyDescent="0.25">
      <c r="A235" s="28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</row>
    <row r="236" spans="1:25" ht="23.25" customHeight="1" x14ac:dyDescent="0.25">
      <c r="A236" s="28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</row>
    <row r="237" spans="1:25" ht="23.25" customHeight="1" x14ac:dyDescent="0.25">
      <c r="A237" s="28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</row>
    <row r="238" spans="1:25" ht="23.25" customHeight="1" x14ac:dyDescent="0.25">
      <c r="A238" s="28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</row>
    <row r="239" spans="1:25" ht="23.25" customHeight="1" x14ac:dyDescent="0.25">
      <c r="A239" s="28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</row>
    <row r="240" spans="1:25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</sheetData>
  <mergeCells count="8">
    <mergeCell ref="A1:G1"/>
    <mergeCell ref="H1:V1"/>
    <mergeCell ref="W1:AC1"/>
    <mergeCell ref="A2:A4"/>
    <mergeCell ref="B2:D2"/>
    <mergeCell ref="B3:B4"/>
    <mergeCell ref="C3:C4"/>
    <mergeCell ref="D3:D4"/>
  </mergeCells>
  <pageMargins left="0.70866141732283472" right="0.70866141732283472" top="0.74803149606299213" bottom="0.74803149606299213" header="0" footer="0"/>
  <pageSetup paperSize="9" orientation="portrait" r:id="rId1"/>
  <headerFooter>
    <oddHeader>&amp;LBiểu mẫu số 26M/BTP/TGPLBan hành kèm theo Thông tư số 04/2016/TT-BTP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Cá nhân ký hợp đồng với TT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2025-11-26T11:46:57Z</dcterms:created>
  <dcterms:modified xsi:type="dcterms:W3CDTF">2025-11-26T11:48:06Z</dcterms:modified>
</cp:coreProperties>
</file>